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tables/table1.xml" ContentType="application/vnd.openxmlformats-officedocument.spreadsheetml.table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0" yWindow="105" windowWidth="15375" windowHeight="99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G17" i="1"/>
  <c r="H17" i="1" s="1"/>
  <c r="G16" i="1" l="1"/>
  <c r="H16" i="1" s="1"/>
  <c r="B18" i="1"/>
  <c r="C18" i="1"/>
  <c r="D18" i="1"/>
  <c r="E18" i="1"/>
  <c r="F18" i="1"/>
  <c r="G6" i="1" l="1"/>
  <c r="G7" i="1"/>
  <c r="G8" i="1"/>
  <c r="G9" i="1"/>
  <c r="G10" i="1"/>
  <c r="G11" i="1"/>
  <c r="G12" i="1"/>
  <c r="G13" i="1"/>
  <c r="G14" i="1"/>
  <c r="G15" i="1"/>
  <c r="G5" i="1"/>
  <c r="G18" i="1" s="1"/>
  <c r="H5" i="1" l="1"/>
  <c r="H6" i="1"/>
  <c r="H7" i="1"/>
  <c r="H8" i="1"/>
  <c r="H9" i="1"/>
  <c r="H10" i="1"/>
  <c r="H11" i="1"/>
  <c r="H12" i="1"/>
  <c r="H13" i="1"/>
  <c r="H14" i="1"/>
  <c r="H15" i="1"/>
</calcChain>
</file>

<file path=xl/sharedStrings.xml><?xml version="1.0" encoding="utf-8"?>
<sst xmlns="http://schemas.openxmlformats.org/spreadsheetml/2006/main" count="12" uniqueCount="12">
  <si>
    <t>Monthly Call Volume</t>
  </si>
  <si>
    <t>Month</t>
  </si>
  <si>
    <t>Sales Inquiries</t>
  </si>
  <si>
    <t>Service Inquiries</t>
  </si>
  <si>
    <t>General Inquiries</t>
  </si>
  <si>
    <t>Complaints</t>
  </si>
  <si>
    <t>Other</t>
  </si>
  <si>
    <t>Total All Calls</t>
  </si>
  <si>
    <t>Tolano Adventures</t>
  </si>
  <si>
    <t>% Complaints</t>
  </si>
  <si>
    <t>Total</t>
  </si>
  <si>
    <t>% 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</si>
</sst>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17" fontId="0" fillId="0" borderId="0" xfId="0" applyNumberFormat="1"/>
    <xf numFmtId="3" fontId="0" fillId="0" borderId="0" xfId="0" applyNumberFormat="1"/>
    <xf numFmtId="0" fontId="0" fillId="0" borderId="0" xfId="0" applyAlignment="1">
      <alignment horizontal="center" vertical="center" wrapText="1"/>
    </xf>
    <xf numFmtId="10" fontId="0" fillId="0" borderId="0" xfId="1" applyNumberFormat="1" applyFont="1"/>
    <xf numFmtId="10" fontId="2" fillId="0" borderId="0" xfId="0" applyNumberFormat="1" applyFont="1"/>
    <xf numFmtId="10" fontId="2" fillId="0" borderId="0" xfId="1" applyNumberFormat="1" applyFont="1"/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17">
    <dxf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22" formatCode="mmm\-yy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6" name="Table6" displayName="Table6" ref="A4:I18" totalsRowCount="1" headerRowDxfId="16">
  <autoFilter ref="A4:I17"/>
  <sortState ref="A5:H16">
    <sortCondition ref="A4:A16"/>
  </sortState>
  <tableColumns count="9">
    <tableColumn id="1" name="Month" totalsRowLabel="Total" dataDxfId="15"/>
    <tableColumn id="2" name="Sales Inquiries" totalsRowFunction="sum" dataDxfId="14" totalsRowDxfId="13"/>
    <tableColumn id="3" name="Service Inquiries" totalsRowFunction="sum" dataDxfId="12" totalsRowDxfId="11"/>
    <tableColumn id="4" name="General Inquiries" totalsRowFunction="sum" dataDxfId="10" totalsRowDxfId="9"/>
    <tableColumn id="5" name="Complaints" totalsRowFunction="sum" dataDxfId="8" totalsRowDxfId="7"/>
    <tableColumn id="6" name="Other" totalsRowFunction="sum" dataDxfId="6" totalsRowDxfId="5"/>
    <tableColumn id="7" name="Total All Calls" totalsRowFunction="sum" dataDxfId="4" totalsRowDxfId="3">
      <calculatedColumnFormula>SUM(B5:F5)</calculatedColumnFormula>
    </tableColumn>
    <tableColumn id="8" name="% Complaints" dataDxfId="2" totalsRowDxfId="1" dataCellStyle="Percent">
      <calculatedColumnFormula>E5/G5</calculatedColumnFormula>
    </tableColumn>
    <tableColumn id="9" name="% Other" dataDxfId="0" dataCellStyle="Percent">
      <calculatedColumnFormula>F5/G5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A19" sqref="A19"/>
    </sheetView>
  </sheetViews>
  <sheetFormatPr defaultRowHeight="15" x14ac:dyDescent="0.25"/>
  <cols>
    <col min="1" max="1" width="9.85546875" customWidth="1"/>
    <col min="2" max="2" width="16" customWidth="1"/>
    <col min="3" max="3" width="17.85546875" customWidth="1"/>
    <col min="4" max="4" width="18.5703125" customWidth="1"/>
    <col min="5" max="5" width="13.140625" customWidth="1"/>
    <col min="6" max="6" width="11.7109375" customWidth="1"/>
    <col min="7" max="7" width="15" customWidth="1"/>
    <col min="8" max="8" width="15.140625" customWidth="1"/>
  </cols>
  <sheetData>
    <row r="1" spans="1:9" x14ac:dyDescent="0.25">
      <c r="A1" s="7" t="s">
        <v>8</v>
      </c>
      <c r="B1" s="7"/>
      <c r="C1" s="7"/>
      <c r="D1" s="7"/>
      <c r="E1" s="7"/>
      <c r="F1" s="7"/>
      <c r="G1" s="7"/>
    </row>
    <row r="2" spans="1:9" x14ac:dyDescent="0.25">
      <c r="A2" s="7" t="s">
        <v>0</v>
      </c>
      <c r="B2" s="7"/>
      <c r="C2" s="7"/>
      <c r="D2" s="7"/>
      <c r="E2" s="7"/>
      <c r="F2" s="7"/>
      <c r="G2" s="7"/>
    </row>
    <row r="4" spans="1:9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9</v>
      </c>
      <c r="I4" s="3" t="s">
        <v>11</v>
      </c>
    </row>
    <row r="5" spans="1:9" x14ac:dyDescent="0.25">
      <c r="A5" s="1">
        <v>40544</v>
      </c>
      <c r="B5" s="2">
        <v>8947</v>
      </c>
      <c r="C5" s="2">
        <v>4799</v>
      </c>
      <c r="D5" s="2">
        <v>68</v>
      </c>
      <c r="E5" s="2">
        <v>26</v>
      </c>
      <c r="F5" s="2">
        <v>482</v>
      </c>
      <c r="G5" s="2">
        <f t="shared" ref="G5:G17" si="0">SUM(B5:F5)</f>
        <v>14322</v>
      </c>
      <c r="H5" s="4">
        <f t="shared" ref="H5:H17" si="1">E5/G5</f>
        <v>1.8153889121631057E-3</v>
      </c>
      <c r="I5" s="4">
        <f t="shared" ref="I5:I17" si="2">F5/G5</f>
        <v>3.3654517525485268E-2</v>
      </c>
    </row>
    <row r="6" spans="1:9" x14ac:dyDescent="0.25">
      <c r="A6" s="1">
        <v>40575</v>
      </c>
      <c r="B6" s="2">
        <v>3643</v>
      </c>
      <c r="C6" s="2">
        <v>5658</v>
      </c>
      <c r="D6" s="2">
        <v>36</v>
      </c>
      <c r="E6" s="2">
        <v>14</v>
      </c>
      <c r="F6" s="2">
        <v>275</v>
      </c>
      <c r="G6" s="2">
        <f t="shared" si="0"/>
        <v>9626</v>
      </c>
      <c r="H6" s="4">
        <f t="shared" si="1"/>
        <v>1.4543943486391025E-3</v>
      </c>
      <c r="I6" s="4">
        <f t="shared" si="2"/>
        <v>2.8568460419696656E-2</v>
      </c>
    </row>
    <row r="7" spans="1:9" x14ac:dyDescent="0.25">
      <c r="A7" s="1">
        <v>40603</v>
      </c>
      <c r="B7" s="2">
        <v>5861</v>
      </c>
      <c r="C7" s="2">
        <v>9739</v>
      </c>
      <c r="D7" s="2">
        <v>0</v>
      </c>
      <c r="E7" s="2">
        <v>7</v>
      </c>
      <c r="F7" s="2">
        <v>219</v>
      </c>
      <c r="G7" s="2">
        <f t="shared" si="0"/>
        <v>15826</v>
      </c>
      <c r="H7" s="4">
        <f t="shared" si="1"/>
        <v>4.423101225830911E-4</v>
      </c>
      <c r="I7" s="4">
        <f t="shared" si="2"/>
        <v>1.3837988120813851E-2</v>
      </c>
    </row>
    <row r="8" spans="1:9" x14ac:dyDescent="0.25">
      <c r="A8" s="1">
        <v>40634</v>
      </c>
      <c r="B8" s="2">
        <v>3741</v>
      </c>
      <c r="C8" s="2">
        <v>4429</v>
      </c>
      <c r="D8" s="2">
        <v>18</v>
      </c>
      <c r="E8" s="2">
        <v>25</v>
      </c>
      <c r="F8" s="2">
        <v>426</v>
      </c>
      <c r="G8" s="2">
        <f t="shared" si="0"/>
        <v>8639</v>
      </c>
      <c r="H8" s="4">
        <f t="shared" si="1"/>
        <v>2.8938534552610255E-3</v>
      </c>
      <c r="I8" s="4">
        <f t="shared" si="2"/>
        <v>4.9311262877647873E-2</v>
      </c>
    </row>
    <row r="9" spans="1:9" x14ac:dyDescent="0.25">
      <c r="A9" s="1">
        <v>40664</v>
      </c>
      <c r="B9" s="2">
        <v>4537</v>
      </c>
      <c r="C9" s="2">
        <v>5420</v>
      </c>
      <c r="D9" s="2">
        <v>59</v>
      </c>
      <c r="E9" s="2">
        <v>19</v>
      </c>
      <c r="F9" s="2">
        <v>25</v>
      </c>
      <c r="G9" s="2">
        <f t="shared" si="0"/>
        <v>10060</v>
      </c>
      <c r="H9" s="4">
        <f t="shared" si="1"/>
        <v>1.8886679920477136E-3</v>
      </c>
      <c r="I9" s="4">
        <f t="shared" si="2"/>
        <v>2.485089463220676E-3</v>
      </c>
    </row>
    <row r="10" spans="1:9" x14ac:dyDescent="0.25">
      <c r="A10" s="1">
        <v>40695</v>
      </c>
      <c r="B10" s="2">
        <v>3146</v>
      </c>
      <c r="C10" s="2">
        <v>1417</v>
      </c>
      <c r="D10" s="2">
        <v>77</v>
      </c>
      <c r="E10" s="2">
        <v>12</v>
      </c>
      <c r="F10" s="2">
        <v>414</v>
      </c>
      <c r="G10" s="2">
        <f t="shared" si="0"/>
        <v>5066</v>
      </c>
      <c r="H10" s="4">
        <f t="shared" si="1"/>
        <v>2.3687327279905252E-3</v>
      </c>
      <c r="I10" s="4">
        <f t="shared" si="2"/>
        <v>8.1721279115673118E-2</v>
      </c>
    </row>
    <row r="11" spans="1:9" x14ac:dyDescent="0.25">
      <c r="A11" s="1">
        <v>40725</v>
      </c>
      <c r="B11" s="2">
        <v>2533</v>
      </c>
      <c r="C11" s="2">
        <v>7811</v>
      </c>
      <c r="D11" s="2">
        <v>19</v>
      </c>
      <c r="E11" s="2">
        <v>6</v>
      </c>
      <c r="F11" s="2">
        <v>195</v>
      </c>
      <c r="G11" s="2">
        <f t="shared" si="0"/>
        <v>10564</v>
      </c>
      <c r="H11" s="4">
        <f t="shared" si="1"/>
        <v>5.6796667928814845E-4</v>
      </c>
      <c r="I11" s="4">
        <f t="shared" si="2"/>
        <v>1.8458917076864825E-2</v>
      </c>
    </row>
    <row r="12" spans="1:9" x14ac:dyDescent="0.25">
      <c r="A12" s="1">
        <v>40756</v>
      </c>
      <c r="B12" s="2">
        <v>7209</v>
      </c>
      <c r="C12" s="2">
        <v>2188</v>
      </c>
      <c r="D12" s="2">
        <v>71</v>
      </c>
      <c r="E12" s="2">
        <v>15</v>
      </c>
      <c r="F12" s="2">
        <v>166</v>
      </c>
      <c r="G12" s="2">
        <f t="shared" si="0"/>
        <v>9649</v>
      </c>
      <c r="H12" s="4">
        <f t="shared" si="1"/>
        <v>1.5545652399212354E-3</v>
      </c>
      <c r="I12" s="4">
        <f t="shared" si="2"/>
        <v>1.7203855321795004E-2</v>
      </c>
    </row>
    <row r="13" spans="1:9" x14ac:dyDescent="0.25">
      <c r="A13" s="1">
        <v>40787</v>
      </c>
      <c r="B13" s="2">
        <v>1082</v>
      </c>
      <c r="C13" s="2">
        <v>8718</v>
      </c>
      <c r="D13" s="2">
        <v>56</v>
      </c>
      <c r="E13" s="2">
        <v>24</v>
      </c>
      <c r="F13" s="2">
        <v>480</v>
      </c>
      <c r="G13" s="2">
        <f t="shared" si="0"/>
        <v>10360</v>
      </c>
      <c r="H13" s="4">
        <f t="shared" si="1"/>
        <v>2.3166023166023165E-3</v>
      </c>
      <c r="I13" s="4">
        <f t="shared" si="2"/>
        <v>4.633204633204633E-2</v>
      </c>
    </row>
    <row r="14" spans="1:9" x14ac:dyDescent="0.25">
      <c r="A14" s="1">
        <v>40817</v>
      </c>
      <c r="B14" s="2">
        <v>2748</v>
      </c>
      <c r="C14" s="2">
        <v>8002</v>
      </c>
      <c r="D14" s="2">
        <v>72</v>
      </c>
      <c r="E14" s="2">
        <v>14</v>
      </c>
      <c r="F14" s="2">
        <v>72</v>
      </c>
      <c r="G14" s="2">
        <f t="shared" si="0"/>
        <v>10908</v>
      </c>
      <c r="H14" s="4">
        <f t="shared" si="1"/>
        <v>1.2834616795012834E-3</v>
      </c>
      <c r="I14" s="4">
        <f t="shared" si="2"/>
        <v>6.6006600660066007E-3</v>
      </c>
    </row>
    <row r="15" spans="1:9" x14ac:dyDescent="0.25">
      <c r="A15" s="1">
        <v>40848</v>
      </c>
      <c r="B15" s="2">
        <v>5617</v>
      </c>
      <c r="C15" s="2">
        <v>5000</v>
      </c>
      <c r="D15" s="2">
        <v>14</v>
      </c>
      <c r="E15" s="2">
        <v>7</v>
      </c>
      <c r="F15" s="2">
        <v>453</v>
      </c>
      <c r="G15" s="2">
        <f t="shared" si="0"/>
        <v>11091</v>
      </c>
      <c r="H15" s="4">
        <f t="shared" si="1"/>
        <v>6.3114236768551074E-4</v>
      </c>
      <c r="I15" s="4">
        <f t="shared" si="2"/>
        <v>4.0843927508790914E-2</v>
      </c>
    </row>
    <row r="16" spans="1:9" x14ac:dyDescent="0.25">
      <c r="A16" s="1">
        <v>40878</v>
      </c>
      <c r="B16" s="2">
        <v>8969</v>
      </c>
      <c r="C16" s="2">
        <v>7375</v>
      </c>
      <c r="D16" s="2">
        <v>7</v>
      </c>
      <c r="E16" s="2">
        <v>1</v>
      </c>
      <c r="F16" s="2">
        <v>139</v>
      </c>
      <c r="G16" s="2">
        <f t="shared" si="0"/>
        <v>16491</v>
      </c>
      <c r="H16" s="6">
        <f t="shared" si="1"/>
        <v>6.0639136498696257E-5</v>
      </c>
      <c r="I16" s="4">
        <f t="shared" si="2"/>
        <v>8.4288399733187802E-3</v>
      </c>
    </row>
    <row r="17" spans="1:9" x14ac:dyDescent="0.25">
      <c r="A17" s="1">
        <v>40909</v>
      </c>
      <c r="B17" s="2">
        <v>7000</v>
      </c>
      <c r="C17" s="2">
        <v>4000</v>
      </c>
      <c r="D17" s="2">
        <v>30</v>
      </c>
      <c r="E17" s="2">
        <v>20</v>
      </c>
      <c r="F17" s="2">
        <v>200</v>
      </c>
      <c r="G17" s="2">
        <f t="shared" si="0"/>
        <v>11250</v>
      </c>
      <c r="H17" s="6">
        <f t="shared" si="1"/>
        <v>1.7777777777777779E-3</v>
      </c>
      <c r="I17" s="4">
        <f t="shared" si="2"/>
        <v>1.7777777777777778E-2</v>
      </c>
    </row>
    <row r="18" spans="1:9" x14ac:dyDescent="0.25">
      <c r="A18" t="s">
        <v>10</v>
      </c>
      <c r="B18" s="2">
        <f>SUBTOTAL(109,Table6[Sales Inquiries])</f>
        <v>65033</v>
      </c>
      <c r="C18" s="2">
        <f>SUBTOTAL(109,Table6[Service Inquiries])</f>
        <v>74556</v>
      </c>
      <c r="D18" s="2">
        <f>SUBTOTAL(109,Table6[General Inquiries])</f>
        <v>527</v>
      </c>
      <c r="E18" s="2">
        <f>SUBTOTAL(109,Table6[Complaints])</f>
        <v>190</v>
      </c>
      <c r="F18" s="2">
        <f>SUBTOTAL(109,Table6[Other])</f>
        <v>3546</v>
      </c>
      <c r="G18" s="2">
        <f>SUBTOTAL(109,Table6[Total All Calls])</f>
        <v>143852</v>
      </c>
      <c r="H18" s="5"/>
    </row>
  </sheetData>
  <mergeCells count="2">
    <mergeCell ref="A1:G1"/>
    <mergeCell ref="A2:G2"/>
  </mergeCells>
  <pageMargins left="0.7" right="0.7" top="0.75" bottom="0.75" header="0.3" footer="0.3"/>
  <pageSetup orientation="portrait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895C591BD7FF489F2E26EB4AB507B4" ma:contentTypeVersion="5" ma:contentTypeDescription="Create a new document." ma:contentTypeScope="" ma:versionID="1d284b2f2dea477e315c10bf79cea57b">
  <xsd:schema xmlns:xsd="http://www.w3.org/2001/XMLSchema" xmlns:xs="http://www.w3.org/2001/XMLSchema" xmlns:p="http://schemas.microsoft.com/office/2006/metadata/properties" xmlns:ns2="883a71e5-ff97-4bc7-a486-c8f90c59f61a" xmlns:ns3="df7082a4-d59d-4c0d-bc35-281886f2f0d9" targetNamespace="http://schemas.microsoft.com/office/2006/metadata/properties" ma:root="true" ma:fieldsID="c78c49b104e4cb97e24a4083bcce235a" ns2:_="" ns3:_="">
    <xsd:import namespace="883a71e5-ff97-4bc7-a486-c8f90c59f61a"/>
    <xsd:import namespace="df7082a4-d59d-4c0d-bc35-281886f2f0d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a71e5-ff97-4bc7-a486-c8f90c59f61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082a4-d59d-4c0d-bc35-281886f2f0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BC27BD-040D-46D8-BB64-0BC288FA5FA2}"/>
</file>

<file path=customXml/itemProps2.xml><?xml version="1.0" encoding="utf-8"?>
<ds:datastoreItem xmlns:ds="http://schemas.openxmlformats.org/officeDocument/2006/customXml" ds:itemID="{BE31EC44-7D3A-4BF1-9A71-D6B2A82E62A2}"/>
</file>

<file path=customXml/itemProps3.xml><?xml version="1.0" encoding="utf-8"?>
<ds:datastoreItem xmlns:ds="http://schemas.openxmlformats.org/officeDocument/2006/customXml" ds:itemID="{A5EC1554-5D14-48D8-8F00-EE0302C42A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CCI Learning Solutions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Kenny</dc:creator>
  <cp:lastModifiedBy>CCI Learning Solutions Inc.</cp:lastModifiedBy>
  <dcterms:created xsi:type="dcterms:W3CDTF">2010-12-06T00:46:39Z</dcterms:created>
  <dcterms:modified xsi:type="dcterms:W3CDTF">2011-01-16T22:19:06Z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0x01010080895C591BD7FF489F2E26EB4AB507B4</vt:lpwstr>
  </property>
</Properties>
</file>